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قائمة المركز المالى" sheetId="1" r:id="rId1"/>
    <sheet name="قائمة الدخل" sheetId="2" r:id="rId2"/>
  </sheets>
  <definedNames>
    <definedName name="_xlnm.Print_Area" localSheetId="1">'قائمة الدخل'!$A$1:$G$55</definedName>
    <definedName name="_xlnm.Print_Area" localSheetId="0">'قائمة المركز المالى'!$A$1:$F$65</definedName>
  </definedNames>
  <calcPr fullCalcOnLoad="1"/>
</workbook>
</file>

<file path=xl/sharedStrings.xml><?xml version="1.0" encoding="utf-8"?>
<sst xmlns="http://schemas.openxmlformats.org/spreadsheetml/2006/main" count="129" uniqueCount="107">
  <si>
    <t>جنيـــــه</t>
  </si>
  <si>
    <t>الصافى</t>
  </si>
  <si>
    <t>مجمع الاهلاك</t>
  </si>
  <si>
    <t>التكلفة</t>
  </si>
  <si>
    <t>جنيــه</t>
  </si>
  <si>
    <t>جنيـه</t>
  </si>
  <si>
    <t>معدات وتجهيزات مصنـع العـلف</t>
  </si>
  <si>
    <t>معدات وتجهيزات معمل التفريـخ</t>
  </si>
  <si>
    <t xml:space="preserve">معدات وتجهيزات محطات الأمهات </t>
  </si>
  <si>
    <t>ادوات وتجهــيزات متنوعــة</t>
  </si>
  <si>
    <t>استثمارات طويلة الأجل فى شركات شقيقة</t>
  </si>
  <si>
    <t>شركة الصفوة لمجازر  الدواجن</t>
  </si>
  <si>
    <t xml:space="preserve">تكلفة قطعان الدجاج بالمزارع </t>
  </si>
  <si>
    <t>بعــــــــــده</t>
  </si>
  <si>
    <t>البيـــــان</t>
  </si>
  <si>
    <t>الأصـول طويـــلة الأجـــــل</t>
  </si>
  <si>
    <t>الأصول الثابتــــة</t>
  </si>
  <si>
    <t>أراضــــى</t>
  </si>
  <si>
    <t xml:space="preserve">مبانى وإنشاءات ومرافــق </t>
  </si>
  <si>
    <t>أثاث ومعـدات مكتبية</t>
  </si>
  <si>
    <t xml:space="preserve">الأصـــول المتــــداولة </t>
  </si>
  <si>
    <t>المخـــزون</t>
  </si>
  <si>
    <t>خامــات</t>
  </si>
  <si>
    <t>إنتاج غيـر تام</t>
  </si>
  <si>
    <t>إنتـاج  تام</t>
  </si>
  <si>
    <t>المواشـــى</t>
  </si>
  <si>
    <t>المدينــــون</t>
  </si>
  <si>
    <t>مشروعات تحت التنفيذ</t>
  </si>
  <si>
    <t>(1)مجمـوع الأصول طويلة الأجـل</t>
  </si>
  <si>
    <t>شركة المنصورة للدواجن</t>
  </si>
  <si>
    <t>شركة مساهمة مصرية</t>
  </si>
  <si>
    <t>جنيــــه</t>
  </si>
  <si>
    <t>جنيـــه</t>
  </si>
  <si>
    <t xml:space="preserve">بنوك حسابات جارية </t>
  </si>
  <si>
    <t>بالخزينــــــة</t>
  </si>
  <si>
    <t>مخصص ضرائب وطوارىء</t>
  </si>
  <si>
    <t xml:space="preserve">الدائنـــون وأوراق الدفــــــــــــــــع </t>
  </si>
  <si>
    <t xml:space="preserve">حسابات دائنة لأعضاء مجلس الادارة </t>
  </si>
  <si>
    <t>حسـابات دائنة اخرى</t>
  </si>
  <si>
    <t>مجمـــــــوع الالتزامـــــات المتداولة</t>
  </si>
  <si>
    <t>يتم تمويله على النحو التالى:</t>
  </si>
  <si>
    <t>البيــــــــــــــان</t>
  </si>
  <si>
    <t xml:space="preserve">النقديــــــة </t>
  </si>
  <si>
    <t xml:space="preserve">ودائع لأجل بالبنوك </t>
  </si>
  <si>
    <t>مجمـوع الأصـــــــــول المتداولة</t>
  </si>
  <si>
    <t xml:space="preserve">الالتزامـات المتداولــة </t>
  </si>
  <si>
    <t xml:space="preserve">مـــوردون </t>
  </si>
  <si>
    <t>أوراق دفـع</t>
  </si>
  <si>
    <t>(2) رأس المـــال العامــــل</t>
  </si>
  <si>
    <t>(1+2)اجمـــــــالى الاستثمار</t>
  </si>
  <si>
    <t>بعـــــــــده</t>
  </si>
  <si>
    <t xml:space="preserve">رأس المال المصدر والمدفوع </t>
  </si>
  <si>
    <t>إحتياطــــى قانونـــى</t>
  </si>
  <si>
    <t>إجمالى حقوق المســــــــــــاهمين</t>
  </si>
  <si>
    <t>إجمالى تمويل رأس المال العامل والأصول</t>
  </si>
  <si>
    <t xml:space="preserve"> حقوق المســــــــــــاهمين</t>
  </si>
  <si>
    <t xml:space="preserve">                                            محاسب قانونى</t>
  </si>
  <si>
    <t xml:space="preserve">                                          زميل جمعية الضرائب المصرية</t>
  </si>
  <si>
    <t>مصاريف عمومية وادارية</t>
  </si>
  <si>
    <t>مصاريف تمويلية</t>
  </si>
  <si>
    <t>اهلاكات</t>
  </si>
  <si>
    <t xml:space="preserve">رواتب مقطوعة وبدلات حضور اعضاء المجلس </t>
  </si>
  <si>
    <t>اجمالى المصروفات</t>
  </si>
  <si>
    <t>ايرادات اخرى</t>
  </si>
  <si>
    <t>يخصــم : تكاليف النشاط</t>
  </si>
  <si>
    <t>يخصــــــم</t>
  </si>
  <si>
    <t>يضـــــــــاف</t>
  </si>
  <si>
    <t>ما قبــــــــله</t>
  </si>
  <si>
    <t>رقم الايضاح</t>
  </si>
  <si>
    <t>(1 ، 14 )</t>
  </si>
  <si>
    <t>(18)</t>
  </si>
  <si>
    <t>(19)</t>
  </si>
  <si>
    <t>(22)</t>
  </si>
  <si>
    <t>(13)</t>
  </si>
  <si>
    <t>(23)</t>
  </si>
  <si>
    <t xml:space="preserve">إيـــــرادات النشاط </t>
  </si>
  <si>
    <t>ضريبة الدخل</t>
  </si>
  <si>
    <t>صافى الربح بعد الضريبة</t>
  </si>
  <si>
    <t>نصيب السهم من الربح</t>
  </si>
  <si>
    <t>بنوك دائنة</t>
  </si>
  <si>
    <t>الإيضاحات المرفقة تعتبر جزءا لا يتجزا من هذه القوائم وتقرأ معها 0</t>
  </si>
  <si>
    <t>يرجع إلى تقريرنا المرفق بنفس التاريخ 0</t>
  </si>
  <si>
    <t xml:space="preserve">                                                أحمد انس محمد حتاتة</t>
  </si>
  <si>
    <t xml:space="preserve">                                                س0م0م0رقم 3775</t>
  </si>
  <si>
    <t>(6 ، 15 )</t>
  </si>
  <si>
    <t>(2 ، 16 )</t>
  </si>
  <si>
    <t>(17)</t>
  </si>
  <si>
    <t>(21،20)</t>
  </si>
  <si>
    <t>سيارات ووسائل نقـل</t>
  </si>
  <si>
    <t xml:space="preserve">مجمل الربح </t>
  </si>
  <si>
    <t>صناديق الاستثمار</t>
  </si>
  <si>
    <t>صافى الربح</t>
  </si>
  <si>
    <t>المدير المالى                          عضو مجلس الإدارة المنتدب               رئيس مجلس الإدارة</t>
  </si>
  <si>
    <t>رضا عبدالعزيز الزكى                   محمد محفوظ فريد              عبدالرازق محمدعبدالغنى</t>
  </si>
  <si>
    <t xml:space="preserve">      المدير المالى                  عضو مجلس الإدارة المنتدب            رئيس مجلس الإدارة</t>
  </si>
  <si>
    <t>رضا عبدالعزيز الزكى                       محمد محفوظ فريد                 عبدالرازق محمد عبدالغنى</t>
  </si>
  <si>
    <t>تابع قائمة المركز المالى فى 30 يونيو سنة 2014</t>
  </si>
  <si>
    <t>قائمة الدخل فى 30 يونيو سنة 2014</t>
  </si>
  <si>
    <t>قائمة المركز المالى فى 30 يونيو سنة 2014</t>
  </si>
  <si>
    <t>اذون خزانة</t>
  </si>
  <si>
    <t>ارباح  مرحلة عام 2013</t>
  </si>
  <si>
    <t>ارباح رأسمالية</t>
  </si>
  <si>
    <t>ارباح النشاط</t>
  </si>
  <si>
    <t>ارباح الفترة</t>
  </si>
  <si>
    <t>يخصم ما تم توزيعه</t>
  </si>
  <si>
    <t>ارباح التشغيل</t>
  </si>
  <si>
    <t>رقم اليضاح</t>
  </si>
</sst>
</file>

<file path=xl/styles.xml><?xml version="1.0" encoding="utf-8"?>
<styleSheet xmlns="http://schemas.openxmlformats.org/spreadsheetml/2006/main">
  <numFmts count="16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  <numFmt numFmtId="168" formatCode="[$-C01]dd\ mmmm\,\ yyyy"/>
    <numFmt numFmtId="169" formatCode="0.000"/>
    <numFmt numFmtId="170" formatCode="[$-C01]hh:mm:ss\ AM/PM"/>
    <numFmt numFmtId="171" formatCode="[$-F800]dddd\,\ mmmm\ dd\,\ yyyy"/>
  </numFmts>
  <fonts count="33">
    <font>
      <sz val="10"/>
      <name val="Arial"/>
      <family val="0"/>
    </font>
    <font>
      <sz val="13"/>
      <name val="PT Bold Heading"/>
      <family val="0"/>
    </font>
    <font>
      <sz val="12"/>
      <name val="Simplified Arabic"/>
      <family val="0"/>
    </font>
    <font>
      <sz val="13"/>
      <name val="Simplified Arabic"/>
      <family val="0"/>
    </font>
    <font>
      <i/>
      <sz val="13"/>
      <name val="Monotype Koufi"/>
      <family val="0"/>
    </font>
    <font>
      <u val="single"/>
      <sz val="13"/>
      <name val="Monotype Koufi"/>
      <family val="0"/>
    </font>
    <font>
      <b/>
      <sz val="14"/>
      <name val="Andalus"/>
      <family val="0"/>
    </font>
    <font>
      <sz val="13"/>
      <name val="Monotype Koufi"/>
      <family val="0"/>
    </font>
    <font>
      <u val="single"/>
      <sz val="13"/>
      <name val="PT Bold Heading"/>
      <family val="0"/>
    </font>
    <font>
      <u val="single"/>
      <sz val="13"/>
      <name val="Mudir MT"/>
      <family val="0"/>
    </font>
    <font>
      <sz val="13"/>
      <name val="Mudir MT"/>
      <family val="0"/>
    </font>
    <font>
      <sz val="11"/>
      <name val="Mudir MT"/>
      <family val="0"/>
    </font>
    <font>
      <sz val="14"/>
      <name val="Simplified Arabic"/>
      <family val="0"/>
    </font>
    <font>
      <sz val="14"/>
      <name val="Arial"/>
      <family val="0"/>
    </font>
    <font>
      <b/>
      <u val="single"/>
      <sz val="13"/>
      <name val="Andalus"/>
      <family val="0"/>
    </font>
    <font>
      <b/>
      <u val="single"/>
      <sz val="14"/>
      <name val="Andalus"/>
      <family val="0"/>
    </font>
    <font>
      <sz val="11"/>
      <name val="Monotype Koufi"/>
      <family val="0"/>
    </font>
    <font>
      <u val="single"/>
      <sz val="13"/>
      <name val="Arabic Transparent"/>
      <family val="0"/>
    </font>
    <font>
      <sz val="13"/>
      <name val="Arabic Transparent"/>
      <family val="0"/>
    </font>
    <font>
      <sz val="12"/>
      <name val="Arabic Transparent"/>
      <family val="0"/>
    </font>
    <font>
      <sz val="11"/>
      <name val="Arabic Transparent"/>
      <family val="0"/>
    </font>
    <font>
      <sz val="10"/>
      <name val="Arabic Transparent"/>
      <family val="0"/>
    </font>
    <font>
      <sz val="10"/>
      <name val="PT Bold Heading"/>
      <family val="0"/>
    </font>
    <font>
      <b/>
      <sz val="14"/>
      <name val="PT Bold Heading"/>
      <family val="0"/>
    </font>
    <font>
      <sz val="8"/>
      <name val="PT Bold Heading"/>
      <family val="0"/>
    </font>
    <font>
      <b/>
      <sz val="9"/>
      <name val="PT Bold Heading"/>
      <family val="0"/>
    </font>
    <font>
      <i/>
      <sz val="13"/>
      <name val="PT Bold Heading"/>
      <family val="0"/>
    </font>
    <font>
      <i/>
      <sz val="8"/>
      <name val="PT Bold Heading"/>
      <family val="0"/>
    </font>
    <font>
      <b/>
      <sz val="13"/>
      <name val="PT Bold Heading"/>
      <family val="0"/>
    </font>
    <font>
      <sz val="11"/>
      <name val="PT Bold Heading"/>
      <family val="0"/>
    </font>
    <font>
      <sz val="14"/>
      <name val="PT Bold Heading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gray125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6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 readingOrder="2"/>
    </xf>
    <xf numFmtId="0" fontId="3" fillId="0" borderId="2" xfId="0" applyFont="1" applyBorder="1" applyAlignment="1">
      <alignment horizontal="justify" vertical="top" wrapText="1" readingOrder="2"/>
    </xf>
    <xf numFmtId="0" fontId="1" fillId="2" borderId="3" xfId="0" applyFont="1" applyFill="1" applyBorder="1" applyAlignment="1">
      <alignment horizontal="center" vertical="top" wrapText="1" readingOrder="2"/>
    </xf>
    <xf numFmtId="0" fontId="2" fillId="0" borderId="2" xfId="0" applyFont="1" applyBorder="1" applyAlignment="1">
      <alignment horizontal="justify" vertical="top" wrapText="1" readingOrder="2"/>
    </xf>
    <xf numFmtId="0" fontId="3" fillId="0" borderId="4" xfId="0" applyFont="1" applyBorder="1" applyAlignment="1">
      <alignment horizontal="center" vertical="top" wrapText="1" readingOrder="2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justify" vertical="top" wrapText="1" readingOrder="2"/>
    </xf>
    <xf numFmtId="0" fontId="3" fillId="0" borderId="5" xfId="0" applyFont="1" applyBorder="1" applyAlignment="1">
      <alignment horizontal="center" vertical="top" wrapText="1" readingOrder="2"/>
    </xf>
    <xf numFmtId="0" fontId="3" fillId="0" borderId="1" xfId="0" applyFont="1" applyBorder="1" applyAlignment="1">
      <alignment vertical="top" wrapText="1" readingOrder="2"/>
    </xf>
    <xf numFmtId="0" fontId="3" fillId="0" borderId="5" xfId="0" applyFont="1" applyBorder="1" applyAlignment="1">
      <alignment vertical="top" wrapText="1" readingOrder="2"/>
    </xf>
    <xf numFmtId="0" fontId="3" fillId="2" borderId="5" xfId="0" applyFont="1" applyFill="1" applyBorder="1" applyAlignment="1">
      <alignment vertical="top" wrapText="1" readingOrder="2"/>
    </xf>
    <xf numFmtId="0" fontId="5" fillId="0" borderId="2" xfId="0" applyFont="1" applyBorder="1" applyAlignment="1">
      <alignment horizontal="center" vertical="top" wrapText="1" readingOrder="2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vertical="top" wrapText="1" readingOrder="2"/>
    </xf>
    <xf numFmtId="0" fontId="3" fillId="0" borderId="6" xfId="0" applyFont="1" applyBorder="1" applyAlignment="1">
      <alignment vertical="top" wrapText="1" readingOrder="2"/>
    </xf>
    <xf numFmtId="0" fontId="3" fillId="2" borderId="3" xfId="0" applyFont="1" applyFill="1" applyBorder="1" applyAlignment="1">
      <alignment vertical="top" wrapText="1" readingOrder="2"/>
    </xf>
    <xf numFmtId="0" fontId="7" fillId="2" borderId="2" xfId="0" applyFont="1" applyFill="1" applyBorder="1" applyAlignment="1">
      <alignment horizontal="center" vertical="top" wrapText="1" readingOrder="2"/>
    </xf>
    <xf numFmtId="0" fontId="3" fillId="0" borderId="7" xfId="0" applyFont="1" applyBorder="1" applyAlignment="1">
      <alignment horizontal="justify" vertical="top" wrapText="1" readingOrder="2"/>
    </xf>
    <xf numFmtId="0" fontId="4" fillId="0" borderId="7" xfId="0" applyFont="1" applyBorder="1" applyAlignment="1">
      <alignment horizontal="justify" vertical="top" wrapText="1" readingOrder="2"/>
    </xf>
    <xf numFmtId="0" fontId="9" fillId="2" borderId="7" xfId="0" applyFont="1" applyFill="1" applyBorder="1" applyAlignment="1">
      <alignment horizontal="justify" vertical="top" wrapText="1" readingOrder="2"/>
    </xf>
    <xf numFmtId="0" fontId="7" fillId="2" borderId="7" xfId="0" applyFont="1" applyFill="1" applyBorder="1" applyAlignment="1">
      <alignment horizontal="justify" vertical="top" wrapText="1" readingOrder="2"/>
    </xf>
    <xf numFmtId="0" fontId="7" fillId="0" borderId="7" xfId="0" applyFont="1" applyBorder="1" applyAlignment="1">
      <alignment horizontal="center" vertical="top" wrapText="1" readingOrder="2"/>
    </xf>
    <xf numFmtId="0" fontId="7" fillId="0" borderId="8" xfId="0" applyFont="1" applyBorder="1" applyAlignment="1">
      <alignment horizontal="center" vertical="top" wrapText="1" readingOrder="2"/>
    </xf>
    <xf numFmtId="0" fontId="8" fillId="0" borderId="7" xfId="0" applyFont="1" applyBorder="1" applyAlignment="1">
      <alignment horizontal="center" vertical="top" wrapText="1" readingOrder="2"/>
    </xf>
    <xf numFmtId="0" fontId="4" fillId="2" borderId="7" xfId="0" applyFont="1" applyFill="1" applyBorder="1" applyAlignment="1">
      <alignment horizontal="center" vertical="top" wrapText="1" readingOrder="2"/>
    </xf>
    <xf numFmtId="0" fontId="7" fillId="2" borderId="7" xfId="0" applyFont="1" applyFill="1" applyBorder="1" applyAlignment="1">
      <alignment horizontal="center" vertical="top" wrapText="1" readingOrder="2"/>
    </xf>
    <xf numFmtId="0" fontId="3" fillId="0" borderId="7" xfId="0" applyFont="1" applyBorder="1" applyAlignment="1">
      <alignment horizontal="center" wrapText="1" readingOrder="2"/>
    </xf>
    <xf numFmtId="0" fontId="3" fillId="0" borderId="7" xfId="0" applyFont="1" applyBorder="1" applyAlignment="1">
      <alignment horizontal="center" vertical="top" wrapText="1" readingOrder="2"/>
    </xf>
    <xf numFmtId="0" fontId="3" fillId="0" borderId="9" xfId="0" applyFont="1" applyBorder="1" applyAlignment="1">
      <alignment horizontal="center" vertical="top" wrapText="1" readingOrder="2"/>
    </xf>
    <xf numFmtId="0" fontId="3" fillId="0" borderId="8" xfId="0" applyFont="1" applyBorder="1" applyAlignment="1">
      <alignment horizontal="center" vertical="top" wrapText="1" readingOrder="2"/>
    </xf>
    <xf numFmtId="0" fontId="3" fillId="0" borderId="10" xfId="0" applyFont="1" applyBorder="1" applyAlignment="1">
      <alignment horizontal="center" vertical="top" wrapText="1" readingOrder="2"/>
    </xf>
    <xf numFmtId="0" fontId="9" fillId="2" borderId="7" xfId="0" applyFont="1" applyFill="1" applyBorder="1" applyAlignment="1">
      <alignment horizontal="center" vertical="top" wrapText="1" readingOrder="2"/>
    </xf>
    <xf numFmtId="0" fontId="3" fillId="0" borderId="1" xfId="0" applyFont="1" applyBorder="1" applyAlignment="1">
      <alignment horizontal="left" vertical="top" wrapText="1" readingOrder="2"/>
    </xf>
    <xf numFmtId="0" fontId="3" fillId="0" borderId="4" xfId="0" applyFont="1" applyBorder="1" applyAlignment="1">
      <alignment horizontal="left" vertical="top" wrapText="1" readingOrder="2"/>
    </xf>
    <xf numFmtId="0" fontId="3" fillId="0" borderId="5" xfId="0" applyFont="1" applyBorder="1" applyAlignment="1">
      <alignment horizontal="left" vertical="top" wrapText="1" readingOrder="2"/>
    </xf>
    <xf numFmtId="0" fontId="3" fillId="2" borderId="5" xfId="0" applyFont="1" applyFill="1" applyBorder="1" applyAlignment="1">
      <alignment horizontal="left" vertical="top" wrapText="1" readingOrder="2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left" vertical="top" wrapText="1" readingOrder="2"/>
    </xf>
    <xf numFmtId="0" fontId="3" fillId="0" borderId="9" xfId="0" applyFont="1" applyBorder="1" applyAlignment="1">
      <alignment horizontal="left" vertical="top" wrapText="1" readingOrder="2"/>
    </xf>
    <xf numFmtId="0" fontId="3" fillId="0" borderId="8" xfId="0" applyFont="1" applyBorder="1" applyAlignment="1">
      <alignment horizontal="left" vertical="top" wrapText="1" readingOrder="2"/>
    </xf>
    <xf numFmtId="0" fontId="0" fillId="0" borderId="0" xfId="0" applyAlignment="1">
      <alignment horizontal="center"/>
    </xf>
    <xf numFmtId="0" fontId="10" fillId="0" borderId="7" xfId="0" applyFont="1" applyBorder="1" applyAlignment="1">
      <alignment horizontal="center" vertical="top" wrapText="1" readingOrder="2"/>
    </xf>
    <xf numFmtId="0" fontId="11" fillId="0" borderId="7" xfId="0" applyFont="1" applyBorder="1" applyAlignment="1">
      <alignment horizontal="right" vertical="top" wrapText="1" readingOrder="2"/>
    </xf>
    <xf numFmtId="0" fontId="11" fillId="0" borderId="8" xfId="0" applyFont="1" applyBorder="1" applyAlignment="1">
      <alignment horizontal="right" vertical="top" wrapText="1" readingOrder="2"/>
    </xf>
    <xf numFmtId="0" fontId="3" fillId="0" borderId="0" xfId="0" applyFont="1" applyBorder="1" applyAlignment="1">
      <alignment horizontal="right" vertical="top" wrapText="1" readingOrder="2"/>
    </xf>
    <xf numFmtId="0" fontId="12" fillId="0" borderId="0" xfId="0" applyFont="1" applyBorder="1" applyAlignment="1">
      <alignment horizontal="right" vertical="top" wrapText="1" readingOrder="2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vertical="top" wrapText="1" readingOrder="2"/>
    </xf>
    <xf numFmtId="0" fontId="16" fillId="0" borderId="2" xfId="0" applyFont="1" applyBorder="1" applyAlignment="1">
      <alignment horizontal="center" vertical="top" wrapText="1" readingOrder="2"/>
    </xf>
    <xf numFmtId="0" fontId="13" fillId="0" borderId="0" xfId="0" applyFont="1" applyAlignment="1">
      <alignment/>
    </xf>
    <xf numFmtId="0" fontId="3" fillId="3" borderId="0" xfId="0" applyFont="1" applyFill="1" applyBorder="1" applyAlignment="1">
      <alignment vertical="top" wrapText="1" readingOrder="2"/>
    </xf>
    <xf numFmtId="0" fontId="1" fillId="3" borderId="0" xfId="0" applyFont="1" applyFill="1" applyBorder="1" applyAlignment="1">
      <alignment horizontal="center" vertical="top" wrapText="1" readingOrder="2"/>
    </xf>
    <xf numFmtId="0" fontId="3" fillId="3" borderId="0" xfId="0" applyFont="1" applyFill="1" applyBorder="1" applyAlignment="1">
      <alignment horizontal="left" vertical="top" wrapText="1" readingOrder="2"/>
    </xf>
    <xf numFmtId="0" fontId="5" fillId="2" borderId="11" xfId="0" applyFont="1" applyFill="1" applyBorder="1" applyAlignment="1">
      <alignment horizontal="center" vertical="top" wrapText="1" readingOrder="2"/>
    </xf>
    <xf numFmtId="0" fontId="5" fillId="2" borderId="2" xfId="0" applyFont="1" applyFill="1" applyBorder="1" applyAlignment="1">
      <alignment horizontal="center" vertical="top" wrapText="1" readingOrder="2"/>
    </xf>
    <xf numFmtId="0" fontId="17" fillId="3" borderId="10" xfId="0" applyFont="1" applyFill="1" applyBorder="1" applyAlignment="1">
      <alignment horizontal="justify" vertical="top" wrapText="1" readingOrder="2"/>
    </xf>
    <xf numFmtId="0" fontId="18" fillId="0" borderId="2" xfId="0" applyFont="1" applyBorder="1" applyAlignment="1">
      <alignment horizontal="justify" vertical="top" wrapText="1" readingOrder="2"/>
    </xf>
    <xf numFmtId="0" fontId="19" fillId="0" borderId="2" xfId="0" applyFont="1" applyBorder="1" applyAlignment="1">
      <alignment horizontal="justify" vertical="top" wrapText="1" readingOrder="2"/>
    </xf>
    <xf numFmtId="0" fontId="20" fillId="0" borderId="2" xfId="0" applyFont="1" applyBorder="1" applyAlignment="1">
      <alignment horizontal="center" vertical="top" wrapText="1" readingOrder="2"/>
    </xf>
    <xf numFmtId="0" fontId="18" fillId="2" borderId="2" xfId="0" applyFont="1" applyFill="1" applyBorder="1" applyAlignment="1">
      <alignment horizontal="center" vertical="top" wrapText="1" readingOrder="2"/>
    </xf>
    <xf numFmtId="0" fontId="17" fillId="0" borderId="2" xfId="0" applyFont="1" applyBorder="1" applyAlignment="1">
      <alignment horizontal="center" vertical="top" wrapText="1" readingOrder="2"/>
    </xf>
    <xf numFmtId="0" fontId="18" fillId="2" borderId="3" xfId="0" applyFont="1" applyFill="1" applyBorder="1" applyAlignment="1">
      <alignment horizontal="center" vertical="top" wrapText="1" readingOrder="2"/>
    </xf>
    <xf numFmtId="0" fontId="18" fillId="3" borderId="0" xfId="0" applyFont="1" applyFill="1" applyBorder="1" applyAlignment="1">
      <alignment horizontal="center" vertical="top" wrapText="1" readingOrder="2"/>
    </xf>
    <xf numFmtId="0" fontId="18" fillId="0" borderId="7" xfId="0" applyFont="1" applyBorder="1" applyAlignment="1">
      <alignment horizontal="justify" vertical="top" wrapText="1" readingOrder="2"/>
    </xf>
    <xf numFmtId="0" fontId="18" fillId="0" borderId="7" xfId="0" applyFont="1" applyBorder="1" applyAlignment="1">
      <alignment horizontal="center" vertical="top" wrapText="1" readingOrder="2"/>
    </xf>
    <xf numFmtId="0" fontId="18" fillId="2" borderId="7" xfId="0" applyFont="1" applyFill="1" applyBorder="1" applyAlignment="1">
      <alignment horizontal="justify" vertical="top" wrapText="1" readingOrder="2"/>
    </xf>
    <xf numFmtId="0" fontId="18" fillId="0" borderId="8" xfId="0" applyFont="1" applyBorder="1" applyAlignment="1">
      <alignment horizontal="center" vertical="top" wrapText="1" readingOrder="2"/>
    </xf>
    <xf numFmtId="0" fontId="21" fillId="0" borderId="0" xfId="0" applyFont="1" applyAlignment="1">
      <alignment/>
    </xf>
    <xf numFmtId="0" fontId="18" fillId="3" borderId="1" xfId="0" applyFont="1" applyFill="1" applyBorder="1" applyAlignment="1">
      <alignment horizontal="justify" vertical="top" wrapText="1" readingOrder="2"/>
    </xf>
    <xf numFmtId="49" fontId="18" fillId="0" borderId="2" xfId="0" applyNumberFormat="1" applyFont="1" applyBorder="1" applyAlignment="1">
      <alignment horizontal="center" vertical="top" wrapText="1" readingOrder="2"/>
    </xf>
    <xf numFmtId="0" fontId="17" fillId="0" borderId="10" xfId="0" applyFont="1" applyBorder="1" applyAlignment="1">
      <alignment horizontal="center" vertical="top" wrapText="1" readingOrder="2"/>
    </xf>
    <xf numFmtId="49" fontId="18" fillId="0" borderId="1" xfId="0" applyNumberFormat="1" applyFont="1" applyBorder="1" applyAlignment="1">
      <alignment horizontal="center" vertical="top" wrapText="1" readingOrder="2"/>
    </xf>
    <xf numFmtId="0" fontId="18" fillId="0" borderId="1" xfId="0" applyFont="1" applyBorder="1" applyAlignment="1">
      <alignment horizontal="justify" vertical="top" wrapText="1" readingOrder="2"/>
    </xf>
    <xf numFmtId="0" fontId="18" fillId="2" borderId="1" xfId="0" applyFont="1" applyFill="1" applyBorder="1" applyAlignment="1">
      <alignment horizontal="center" vertical="top" wrapText="1" readingOrder="2"/>
    </xf>
    <xf numFmtId="0" fontId="18" fillId="0" borderId="1" xfId="0" applyFont="1" applyBorder="1" applyAlignment="1">
      <alignment horizontal="center" vertical="top" wrapText="1" readingOrder="2"/>
    </xf>
    <xf numFmtId="0" fontId="17" fillId="2" borderId="1" xfId="0" applyFont="1" applyFill="1" applyBorder="1" applyAlignment="1">
      <alignment horizontal="center" vertical="top" wrapText="1" readingOrder="2"/>
    </xf>
    <xf numFmtId="0" fontId="7" fillId="3" borderId="7" xfId="0" applyFont="1" applyFill="1" applyBorder="1" applyAlignment="1">
      <alignment horizontal="center" vertical="top" wrapText="1" readingOrder="2"/>
    </xf>
    <xf numFmtId="0" fontId="3" fillId="0" borderId="0" xfId="0" applyFont="1" applyBorder="1" applyAlignment="1">
      <alignment horizontal="center" vertical="top" wrapText="1" readingOrder="2"/>
    </xf>
    <xf numFmtId="0" fontId="13" fillId="0" borderId="0" xfId="0" applyFont="1" applyAlignment="1">
      <alignment horizontal="center" vertical="justify"/>
    </xf>
    <xf numFmtId="0" fontId="22" fillId="0" borderId="0" xfId="0" applyFont="1" applyAlignment="1">
      <alignment/>
    </xf>
    <xf numFmtId="0" fontId="24" fillId="2" borderId="11" xfId="0" applyFont="1" applyFill="1" applyBorder="1" applyAlignment="1">
      <alignment horizontal="center" vertical="top" wrapText="1" readingOrder="2"/>
    </xf>
    <xf numFmtId="0" fontId="1" fillId="2" borderId="5" xfId="0" applyFont="1" applyFill="1" applyBorder="1" applyAlignment="1">
      <alignment horizontal="center" vertical="top" wrapText="1" readingOrder="2"/>
    </xf>
    <xf numFmtId="0" fontId="1" fillId="2" borderId="11" xfId="0" applyFont="1" applyFill="1" applyBorder="1" applyAlignment="1">
      <alignment horizontal="center" vertical="top" wrapText="1" readingOrder="2"/>
    </xf>
    <xf numFmtId="171" fontId="25" fillId="2" borderId="5" xfId="0" applyNumberFormat="1" applyFont="1" applyFill="1" applyBorder="1" applyAlignment="1">
      <alignment horizontal="left" vertical="top" wrapText="1" readingOrder="2"/>
    </xf>
    <xf numFmtId="0" fontId="3" fillId="3" borderId="7" xfId="0" applyFont="1" applyFill="1" applyBorder="1" applyAlignment="1">
      <alignment horizontal="justify" vertical="top" wrapText="1" readingOrder="2"/>
    </xf>
    <xf numFmtId="171" fontId="27" fillId="2" borderId="9" xfId="0" applyNumberFormat="1" applyFont="1" applyFill="1" applyBorder="1" applyAlignment="1">
      <alignment horizontal="center" vertical="top" wrapText="1" readingOrder="2"/>
    </xf>
    <xf numFmtId="0" fontId="26" fillId="2" borderId="8" xfId="0" applyFont="1" applyFill="1" applyBorder="1" applyAlignment="1">
      <alignment horizontal="center" vertical="top" wrapText="1" readingOrder="2"/>
    </xf>
    <xf numFmtId="0" fontId="22" fillId="0" borderId="0" xfId="0" applyFont="1" applyAlignment="1">
      <alignment horizontal="center"/>
    </xf>
    <xf numFmtId="171" fontId="24" fillId="2" borderId="9" xfId="0" applyNumberFormat="1" applyFont="1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top" wrapText="1" readingOrder="2"/>
    </xf>
    <xf numFmtId="0" fontId="2" fillId="0" borderId="0" xfId="0" applyFont="1" applyBorder="1" applyAlignment="1">
      <alignment horizontal="right" vertical="center" wrapText="1" readingOrder="2"/>
    </xf>
    <xf numFmtId="0" fontId="23" fillId="0" borderId="0" xfId="0" applyFont="1" applyBorder="1" applyAlignment="1">
      <alignment horizontal="center" vertical="top" wrapText="1" readingOrder="2"/>
    </xf>
    <xf numFmtId="0" fontId="28" fillId="0" borderId="0" xfId="0" applyFont="1" applyBorder="1" applyAlignment="1">
      <alignment horizontal="center" vertical="top" wrapText="1" readingOrder="2"/>
    </xf>
    <xf numFmtId="0" fontId="12" fillId="0" borderId="0" xfId="0" applyFont="1" applyBorder="1" applyAlignment="1">
      <alignment horizontal="right" vertical="justify" wrapText="1" readingOrder="2"/>
    </xf>
    <xf numFmtId="0" fontId="13" fillId="0" borderId="0" xfId="0" applyFont="1" applyBorder="1" applyAlignment="1">
      <alignment horizontal="right" vertical="justify" wrapText="1" readingOrder="2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12" xfId="0" applyFont="1" applyBorder="1" applyAlignment="1">
      <alignment horizontal="right" vertical="top" wrapText="1" readingOrder="2"/>
    </xf>
    <xf numFmtId="0" fontId="3" fillId="0" borderId="10" xfId="0" applyFont="1" applyBorder="1" applyAlignment="1">
      <alignment horizontal="left" vertical="top" wrapText="1" readingOrder="2"/>
    </xf>
    <xf numFmtId="0" fontId="3" fillId="0" borderId="13" xfId="0" applyFont="1" applyBorder="1" applyAlignment="1">
      <alignment horizontal="center" vertical="top" wrapText="1" readingOrder="2"/>
    </xf>
    <xf numFmtId="0" fontId="3" fillId="0" borderId="10" xfId="0" applyFont="1" applyBorder="1" applyAlignment="1">
      <alignment vertical="top" wrapText="1" readingOrder="2"/>
    </xf>
    <xf numFmtId="0" fontId="3" fillId="0" borderId="2" xfId="0" applyFont="1" applyBorder="1" applyAlignment="1">
      <alignment horizontal="left" vertical="top" wrapText="1" readingOrder="2"/>
    </xf>
    <xf numFmtId="0" fontId="3" fillId="0" borderId="6" xfId="0" applyFont="1" applyBorder="1" applyAlignment="1">
      <alignment horizontal="left" vertical="top" wrapText="1" readingOrder="2"/>
    </xf>
    <xf numFmtId="171" fontId="24" fillId="2" borderId="10" xfId="0" applyNumberFormat="1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top" wrapText="1" readingOrder="2"/>
    </xf>
    <xf numFmtId="0" fontId="12" fillId="0" borderId="0" xfId="0" applyFont="1" applyBorder="1" applyAlignment="1">
      <alignment horizontal="right"/>
    </xf>
    <xf numFmtId="0" fontId="13" fillId="0" borderId="5" xfId="0" applyFont="1" applyBorder="1" applyAlignment="1">
      <alignment horizontal="center" vertical="justify"/>
    </xf>
    <xf numFmtId="0" fontId="23" fillId="0" borderId="14" xfId="0" applyFont="1" applyBorder="1" applyAlignment="1">
      <alignment horizontal="center" vertical="justify" wrapText="1" readingOrder="2"/>
    </xf>
    <xf numFmtId="0" fontId="3" fillId="0" borderId="4" xfId="0" applyFont="1" applyBorder="1" applyAlignment="1">
      <alignment vertical="top" wrapText="1" readingOrder="2"/>
    </xf>
    <xf numFmtId="0" fontId="3" fillId="0" borderId="1" xfId="0" applyFont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 readingOrder="2"/>
    </xf>
    <xf numFmtId="49" fontId="18" fillId="0" borderId="7" xfId="0" applyNumberFormat="1" applyFont="1" applyBorder="1" applyAlignment="1">
      <alignment horizontal="center" vertical="top" wrapText="1" readingOrder="2"/>
    </xf>
    <xf numFmtId="0" fontId="13" fillId="0" borderId="1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2" borderId="9" xfId="0" applyFont="1" applyFill="1" applyBorder="1" applyAlignment="1">
      <alignment horizontal="center" vertical="center" wrapText="1" readingOrder="2"/>
    </xf>
    <xf numFmtId="0" fontId="22" fillId="0" borderId="8" xfId="0" applyFont="1" applyBorder="1" applyAlignment="1">
      <alignment horizontal="center" vertical="center" wrapText="1" readingOrder="2"/>
    </xf>
    <xf numFmtId="0" fontId="22" fillId="0" borderId="0" xfId="0" applyFont="1" applyAlignment="1">
      <alignment horizontal="right" wrapText="1"/>
    </xf>
    <xf numFmtId="0" fontId="26" fillId="2" borderId="10" xfId="0" applyFont="1" applyFill="1" applyBorder="1" applyAlignment="1">
      <alignment horizontal="center" vertical="center" wrapText="1" readingOrder="2"/>
    </xf>
    <xf numFmtId="0" fontId="26" fillId="2" borderId="4" xfId="0" applyFont="1" applyFill="1" applyBorder="1" applyAlignment="1">
      <alignment horizontal="center" vertical="center" wrapText="1" readingOrder="2"/>
    </xf>
    <xf numFmtId="0" fontId="12" fillId="0" borderId="0" xfId="0" applyFont="1" applyBorder="1" applyAlignment="1">
      <alignment horizontal="right" vertical="justify" wrapText="1" readingOrder="2"/>
    </xf>
    <xf numFmtId="0" fontId="13" fillId="0" borderId="0" xfId="0" applyFont="1" applyBorder="1" applyAlignment="1">
      <alignment horizontal="right" vertical="justify" wrapText="1" readingOrder="2"/>
    </xf>
    <xf numFmtId="0" fontId="1" fillId="0" borderId="0" xfId="0" applyFont="1" applyAlignment="1">
      <alignment horizontal="right" vertical="justify" wrapText="1"/>
    </xf>
    <xf numFmtId="0" fontId="13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3" fillId="0" borderId="0" xfId="0" applyFont="1" applyAlignment="1">
      <alignment horizontal="left" vertical="justify"/>
    </xf>
    <xf numFmtId="0" fontId="30" fillId="0" borderId="0" xfId="0" applyFont="1" applyAlignment="1">
      <alignment horizontal="center" vertical="justify"/>
    </xf>
    <xf numFmtId="0" fontId="1" fillId="2" borderId="10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2" fillId="0" borderId="15" xfId="0" applyFont="1" applyBorder="1" applyAlignment="1">
      <alignment horizontal="right" vertical="justify" wrapText="1" readingOrder="2"/>
    </xf>
    <xf numFmtId="0" fontId="13" fillId="0" borderId="15" xfId="0" applyFont="1" applyBorder="1" applyAlignment="1">
      <alignment horizontal="right" vertical="justify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0" fillId="0" borderId="4" xfId="0" applyBorder="1" applyAlignment="1">
      <alignment horizontal="center" vertical="center" wrapText="1" readingOrder="2"/>
    </xf>
    <xf numFmtId="0" fontId="29" fillId="0" borderId="1" xfId="0" applyFont="1" applyBorder="1" applyAlignment="1">
      <alignment horizontal="center" vertical="center" wrapText="1" readingOrder="2"/>
    </xf>
    <xf numFmtId="0" fontId="30" fillId="0" borderId="0" xfId="0" applyFont="1" applyAlignment="1">
      <alignment horizontal="right" vertical="justify" wrapText="1"/>
    </xf>
    <xf numFmtId="0" fontId="1" fillId="2" borderId="15" xfId="0" applyFont="1" applyFill="1" applyBorder="1" applyAlignment="1">
      <alignment horizontal="center" vertical="center" wrapText="1" readingOrder="2"/>
    </xf>
    <xf numFmtId="0" fontId="0" fillId="0" borderId="12" xfId="0" applyBorder="1" applyAlignment="1">
      <alignment horizontal="center" vertical="center" wrapText="1" readingOrder="2"/>
    </xf>
    <xf numFmtId="0" fontId="22" fillId="4" borderId="10" xfId="0" applyFont="1" applyFill="1" applyBorder="1" applyAlignment="1">
      <alignment horizontal="center" vertical="center" wrapText="1" readingOrder="2"/>
    </xf>
    <xf numFmtId="0" fontId="24" fillId="4" borderId="4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 readingOrder="2"/>
    </xf>
    <xf numFmtId="0" fontId="15" fillId="0" borderId="1" xfId="0" applyFont="1" applyBorder="1" applyAlignment="1">
      <alignment horizontal="center" vertical="top" wrapText="1" readingOrder="2"/>
    </xf>
    <xf numFmtId="0" fontId="12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 vertical="justify" wrapText="1" readingOrder="2"/>
    </xf>
    <xf numFmtId="0" fontId="15" fillId="0" borderId="4" xfId="0" applyFont="1" applyBorder="1" applyAlignment="1">
      <alignment horizontal="center" vertical="top" wrapText="1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rightToLeft="1" zoomScaleSheetLayoutView="75" workbookViewId="0" topLeftCell="A52">
      <selection activeCell="G61" sqref="G61"/>
    </sheetView>
  </sheetViews>
  <sheetFormatPr defaultColWidth="9.140625" defaultRowHeight="21.75" customHeight="1"/>
  <cols>
    <col min="1" max="1" width="12.57421875" style="0" customWidth="1"/>
    <col min="2" max="2" width="13.57421875" style="0" customWidth="1"/>
    <col min="3" max="3" width="12.7109375" style="0" customWidth="1"/>
    <col min="4" max="4" width="32.57421875" style="0" customWidth="1"/>
    <col min="5" max="5" width="9.421875" style="71" customWidth="1"/>
    <col min="6" max="6" width="15.8515625" style="37" customWidth="1"/>
    <col min="8" max="8" width="13.140625" style="0" customWidth="1"/>
    <col min="9" max="9" width="11.421875" style="0" bestFit="1" customWidth="1"/>
  </cols>
  <sheetData>
    <row r="1" spans="1:6" s="83" customFormat="1" ht="21.75" customHeight="1">
      <c r="A1" s="122" t="s">
        <v>29</v>
      </c>
      <c r="B1" s="122"/>
      <c r="C1" s="122"/>
      <c r="D1" s="122"/>
      <c r="E1" s="122"/>
      <c r="F1" s="122"/>
    </row>
    <row r="2" spans="1:6" s="83" customFormat="1" ht="21.75" customHeight="1">
      <c r="A2" s="122" t="s">
        <v>30</v>
      </c>
      <c r="B2" s="122"/>
      <c r="C2" s="122"/>
      <c r="D2" s="122"/>
      <c r="E2" s="122"/>
      <c r="F2" s="122"/>
    </row>
    <row r="3" spans="1:7" s="83" customFormat="1" ht="21.75" customHeight="1" thickBot="1">
      <c r="A3" s="118" t="s">
        <v>98</v>
      </c>
      <c r="B3" s="119"/>
      <c r="C3" s="119"/>
      <c r="D3" s="119"/>
      <c r="E3" s="119"/>
      <c r="F3" s="119"/>
      <c r="G3" s="119"/>
    </row>
    <row r="4" spans="1:6" s="83" customFormat="1" ht="21.75" customHeight="1" thickBot="1" thickTop="1">
      <c r="A4" s="85" t="s">
        <v>1</v>
      </c>
      <c r="B4" s="3" t="s">
        <v>2</v>
      </c>
      <c r="C4" s="3" t="s">
        <v>3</v>
      </c>
      <c r="D4" s="86" t="s">
        <v>14</v>
      </c>
      <c r="E4" s="84" t="s">
        <v>68</v>
      </c>
      <c r="F4" s="87">
        <v>41639</v>
      </c>
    </row>
    <row r="5" spans="1:6" ht="21.75" customHeight="1" thickTop="1">
      <c r="A5" s="9" t="s">
        <v>4</v>
      </c>
      <c r="B5" s="14" t="s">
        <v>5</v>
      </c>
      <c r="C5" s="14" t="s">
        <v>4</v>
      </c>
      <c r="D5" s="57" t="s">
        <v>15</v>
      </c>
      <c r="E5" s="59"/>
      <c r="F5" s="1" t="s">
        <v>0</v>
      </c>
    </row>
    <row r="6" spans="1:8" ht="21.75" customHeight="1">
      <c r="A6" s="33"/>
      <c r="B6" s="105"/>
      <c r="C6" s="105"/>
      <c r="D6" s="58" t="s">
        <v>16</v>
      </c>
      <c r="E6" s="72" t="s">
        <v>69</v>
      </c>
      <c r="F6" s="33"/>
      <c r="H6" s="6"/>
    </row>
    <row r="7" spans="1:8" ht="21.75" customHeight="1">
      <c r="A7" s="33">
        <f>C7-B7</f>
        <v>11083670</v>
      </c>
      <c r="B7" s="105">
        <v>0</v>
      </c>
      <c r="C7" s="105">
        <v>11083670</v>
      </c>
      <c r="D7" s="2" t="s">
        <v>17</v>
      </c>
      <c r="E7" s="60"/>
      <c r="F7" s="33">
        <v>11284670</v>
      </c>
      <c r="H7" s="7"/>
    </row>
    <row r="8" spans="1:8" ht="21.75" customHeight="1">
      <c r="A8" s="33">
        <f aca="true" t="shared" si="0" ref="A8:A13">C8-B8</f>
        <v>15107215</v>
      </c>
      <c r="B8" s="105">
        <v>4453795</v>
      </c>
      <c r="C8" s="105">
        <v>19561010</v>
      </c>
      <c r="D8" s="2" t="s">
        <v>18</v>
      </c>
      <c r="E8" s="60"/>
      <c r="F8" s="33">
        <v>17414193</v>
      </c>
      <c r="H8" s="7"/>
    </row>
    <row r="9" spans="1:8" ht="21.75" customHeight="1">
      <c r="A9" s="33">
        <f t="shared" si="0"/>
        <v>1</v>
      </c>
      <c r="B9" s="105">
        <v>1487003</v>
      </c>
      <c r="C9" s="105">
        <v>1487004</v>
      </c>
      <c r="D9" s="2" t="s">
        <v>6</v>
      </c>
      <c r="E9" s="60"/>
      <c r="F9" s="33">
        <v>1</v>
      </c>
      <c r="H9" s="7"/>
    </row>
    <row r="10" spans="1:8" ht="21.75" customHeight="1">
      <c r="A10" s="33">
        <f t="shared" si="0"/>
        <v>2</v>
      </c>
      <c r="B10" s="105">
        <v>2965676</v>
      </c>
      <c r="C10" s="105">
        <v>2965678</v>
      </c>
      <c r="D10" s="4" t="s">
        <v>7</v>
      </c>
      <c r="E10" s="61"/>
      <c r="F10" s="33">
        <v>2</v>
      </c>
      <c r="H10" s="7"/>
    </row>
    <row r="11" spans="1:8" ht="21.75" customHeight="1">
      <c r="A11" s="33">
        <f t="shared" si="0"/>
        <v>774160</v>
      </c>
      <c r="B11" s="105">
        <v>13159349</v>
      </c>
      <c r="C11" s="105">
        <v>13933509</v>
      </c>
      <c r="D11" s="4" t="s">
        <v>8</v>
      </c>
      <c r="E11" s="61"/>
      <c r="F11" s="33">
        <v>867060</v>
      </c>
      <c r="H11" s="7"/>
    </row>
    <row r="12" spans="1:8" ht="21.75" customHeight="1">
      <c r="A12" s="33">
        <f t="shared" si="0"/>
        <v>756595</v>
      </c>
      <c r="B12" s="105">
        <v>2841035</v>
      </c>
      <c r="C12" s="105">
        <v>3597630</v>
      </c>
      <c r="D12" s="2" t="s">
        <v>88</v>
      </c>
      <c r="E12" s="60"/>
      <c r="F12" s="33">
        <v>557049</v>
      </c>
      <c r="H12" s="7"/>
    </row>
    <row r="13" spans="1:8" ht="21.75" customHeight="1">
      <c r="A13" s="33">
        <f t="shared" si="0"/>
        <v>101819</v>
      </c>
      <c r="B13" s="105">
        <v>2339884</v>
      </c>
      <c r="C13" s="105">
        <v>2441703</v>
      </c>
      <c r="D13" s="2" t="s">
        <v>9</v>
      </c>
      <c r="E13" s="60"/>
      <c r="F13" s="33">
        <v>145449</v>
      </c>
      <c r="H13" s="7"/>
    </row>
    <row r="14" spans="1:8" ht="21.75" customHeight="1" thickBot="1">
      <c r="A14" s="33">
        <f>C14-B14</f>
        <v>8</v>
      </c>
      <c r="B14" s="106">
        <v>571370</v>
      </c>
      <c r="C14" s="106">
        <v>571378</v>
      </c>
      <c r="D14" s="2" t="s">
        <v>19</v>
      </c>
      <c r="E14" s="60"/>
      <c r="F14" s="34">
        <v>8</v>
      </c>
      <c r="H14" s="7"/>
    </row>
    <row r="15" spans="1:8" ht="21.75" customHeight="1" thickBot="1" thickTop="1">
      <c r="A15" s="35">
        <f>SUM(A7:A14)</f>
        <v>27823470</v>
      </c>
      <c r="B15" s="34">
        <f>SUM(B7:B14)</f>
        <v>27818112</v>
      </c>
      <c r="C15" s="34">
        <f>SUM(C7:C14)</f>
        <v>55641582</v>
      </c>
      <c r="D15" s="2"/>
      <c r="E15" s="60"/>
      <c r="F15" s="34">
        <f>SUM(F7:F14)</f>
        <v>30268432</v>
      </c>
      <c r="H15" s="7"/>
    </row>
    <row r="16" spans="1:6" ht="21.75" customHeight="1" thickTop="1">
      <c r="A16" s="104">
        <v>876380</v>
      </c>
      <c r="B16" s="9"/>
      <c r="C16" s="14"/>
      <c r="D16" s="51" t="s">
        <v>27</v>
      </c>
      <c r="E16" s="73"/>
      <c r="F16" s="33"/>
    </row>
    <row r="17" spans="1:6" ht="21.75" customHeight="1">
      <c r="A17" s="9"/>
      <c r="B17" s="14"/>
      <c r="C17" s="14"/>
      <c r="D17" s="52" t="s">
        <v>10</v>
      </c>
      <c r="E17" s="62"/>
      <c r="F17" s="33"/>
    </row>
    <row r="18" spans="1:6" ht="21.75" customHeight="1" thickBot="1">
      <c r="A18" s="9">
        <v>8400000</v>
      </c>
      <c r="B18" s="15">
        <v>8400000</v>
      </c>
      <c r="C18" s="14"/>
      <c r="D18" s="2" t="s">
        <v>11</v>
      </c>
      <c r="E18" s="60" t="s">
        <v>84</v>
      </c>
      <c r="F18" s="33">
        <v>8400000</v>
      </c>
    </row>
    <row r="19" spans="1:6" ht="21.75" customHeight="1" thickBot="1" thickTop="1">
      <c r="A19" s="10">
        <f>SUM(A15:A18)</f>
        <v>37099850</v>
      </c>
      <c r="B19" s="14"/>
      <c r="C19" s="14"/>
      <c r="D19" s="17" t="s">
        <v>28</v>
      </c>
      <c r="E19" s="63"/>
      <c r="F19" s="8">
        <f>SUM(F15:F18)</f>
        <v>38668432</v>
      </c>
    </row>
    <row r="20" spans="1:6" ht="21.75" customHeight="1" thickTop="1">
      <c r="A20" s="9"/>
      <c r="B20" s="105"/>
      <c r="C20" s="14"/>
      <c r="D20" s="12" t="s">
        <v>20</v>
      </c>
      <c r="E20" s="64"/>
      <c r="F20" s="33"/>
    </row>
    <row r="21" spans="1:6" ht="21.75" customHeight="1">
      <c r="A21" s="9"/>
      <c r="B21" s="105"/>
      <c r="C21" s="14"/>
      <c r="D21" s="12" t="s">
        <v>21</v>
      </c>
      <c r="E21" s="64"/>
      <c r="F21" s="33"/>
    </row>
    <row r="22" spans="1:6" ht="21.75" customHeight="1">
      <c r="A22" s="9"/>
      <c r="B22" s="105"/>
      <c r="C22" s="14">
        <v>14615189</v>
      </c>
      <c r="D22" s="2" t="s">
        <v>12</v>
      </c>
      <c r="E22" s="60" t="s">
        <v>85</v>
      </c>
      <c r="F22" s="9">
        <v>19841496</v>
      </c>
    </row>
    <row r="23" spans="1:6" ht="21.75" customHeight="1">
      <c r="A23" s="9"/>
      <c r="B23" s="105"/>
      <c r="C23" s="14">
        <v>2540694</v>
      </c>
      <c r="D23" s="2" t="s">
        <v>22</v>
      </c>
      <c r="E23" s="60"/>
      <c r="F23" s="9">
        <v>2175948</v>
      </c>
    </row>
    <row r="24" spans="1:6" ht="21.75" customHeight="1">
      <c r="A24" s="9"/>
      <c r="B24" s="105"/>
      <c r="C24" s="14">
        <v>754655</v>
      </c>
      <c r="D24" s="2" t="s">
        <v>23</v>
      </c>
      <c r="E24" s="60"/>
      <c r="F24" s="9">
        <v>3729920</v>
      </c>
    </row>
    <row r="25" spans="1:6" ht="21.75" customHeight="1">
      <c r="A25" s="9"/>
      <c r="B25" s="105"/>
      <c r="C25" s="14">
        <v>164307</v>
      </c>
      <c r="D25" s="2" t="s">
        <v>24</v>
      </c>
      <c r="E25" s="60"/>
      <c r="F25" s="9">
        <v>65033</v>
      </c>
    </row>
    <row r="26" spans="1:6" ht="21.75" customHeight="1" thickBot="1">
      <c r="A26" s="9"/>
      <c r="B26" s="105"/>
      <c r="C26" s="14">
        <v>4333900</v>
      </c>
      <c r="D26" s="2" t="s">
        <v>25</v>
      </c>
      <c r="E26" s="60"/>
      <c r="F26" s="112">
        <v>4218640</v>
      </c>
    </row>
    <row r="27" spans="1:6" ht="21.75" customHeight="1" thickTop="1">
      <c r="A27" s="9"/>
      <c r="B27" s="105">
        <f>SUM(C22:C26)</f>
        <v>22408745</v>
      </c>
      <c r="C27" s="104"/>
      <c r="D27" s="2"/>
      <c r="E27" s="60"/>
      <c r="F27" s="102">
        <f>SUM(F22:F26)</f>
        <v>30031037</v>
      </c>
    </row>
    <row r="28" spans="1:6" ht="21.75" customHeight="1">
      <c r="A28" s="9"/>
      <c r="B28" s="105">
        <v>23345211</v>
      </c>
      <c r="C28" s="14"/>
      <c r="D28" s="17" t="s">
        <v>26</v>
      </c>
      <c r="E28" s="73" t="s">
        <v>86</v>
      </c>
      <c r="F28" s="33">
        <v>5289492</v>
      </c>
    </row>
    <row r="29" spans="1:6" ht="21.75" customHeight="1" thickBot="1">
      <c r="A29" s="9"/>
      <c r="B29" s="105"/>
      <c r="C29" s="14"/>
      <c r="D29" s="2"/>
      <c r="E29" s="60"/>
      <c r="F29" s="33"/>
    </row>
    <row r="30" spans="1:6" ht="21.75" customHeight="1" thickBot="1" thickTop="1">
      <c r="A30" s="11">
        <f>SUM(A19)</f>
        <v>37099850</v>
      </c>
      <c r="B30" s="16">
        <f>SUM(B27:B28)</f>
        <v>45753956</v>
      </c>
      <c r="C30" s="16"/>
      <c r="D30" s="3" t="s">
        <v>13</v>
      </c>
      <c r="E30" s="65"/>
      <c r="F30" s="36">
        <f>SUM(F27:F28)</f>
        <v>35320529</v>
      </c>
    </row>
    <row r="31" spans="1:6" ht="21.75" customHeight="1" thickTop="1">
      <c r="A31" s="54"/>
      <c r="B31" s="54"/>
      <c r="C31" s="54"/>
      <c r="D31" s="55"/>
      <c r="E31" s="66"/>
      <c r="F31" s="56"/>
    </row>
    <row r="32" spans="1:6" ht="21.75" customHeight="1">
      <c r="A32" s="54"/>
      <c r="B32" s="54"/>
      <c r="C32" s="54"/>
      <c r="D32" s="55"/>
      <c r="E32" s="66"/>
      <c r="F32" s="56"/>
    </row>
    <row r="36" spans="1:6" s="83" customFormat="1" ht="21.75" customHeight="1">
      <c r="A36" s="122" t="s">
        <v>29</v>
      </c>
      <c r="B36" s="122"/>
      <c r="C36" s="122"/>
      <c r="D36" s="122"/>
      <c r="E36" s="122"/>
      <c r="F36" s="122"/>
    </row>
    <row r="37" spans="1:6" s="83" customFormat="1" ht="21.75" customHeight="1">
      <c r="A37" s="122" t="s">
        <v>30</v>
      </c>
      <c r="B37" s="122"/>
      <c r="C37" s="122"/>
      <c r="D37" s="122"/>
      <c r="E37" s="122"/>
      <c r="F37" s="122"/>
    </row>
    <row r="38" spans="1:7" s="83" customFormat="1" ht="21.75" customHeight="1" thickBot="1">
      <c r="A38" s="118" t="s">
        <v>96</v>
      </c>
      <c r="B38" s="119"/>
      <c r="C38" s="119"/>
      <c r="D38" s="119"/>
      <c r="E38" s="119"/>
      <c r="F38" s="119"/>
      <c r="G38" s="119"/>
    </row>
    <row r="39" spans="1:6" ht="21.75" customHeight="1" thickTop="1">
      <c r="A39" s="123" t="s">
        <v>31</v>
      </c>
      <c r="B39" s="123" t="s">
        <v>31</v>
      </c>
      <c r="C39" s="123" t="s">
        <v>0</v>
      </c>
      <c r="D39" s="123" t="s">
        <v>41</v>
      </c>
      <c r="E39" s="120" t="s">
        <v>68</v>
      </c>
      <c r="F39" s="89">
        <v>41639</v>
      </c>
    </row>
    <row r="40" spans="1:6" ht="21.75" customHeight="1" thickBot="1">
      <c r="A40" s="124"/>
      <c r="B40" s="124"/>
      <c r="C40" s="124"/>
      <c r="D40" s="124"/>
      <c r="E40" s="121"/>
      <c r="F40" s="90" t="s">
        <v>32</v>
      </c>
    </row>
    <row r="41" spans="1:6" ht="21.75" customHeight="1" thickTop="1">
      <c r="A41" s="1">
        <f>A30</f>
        <v>37099850</v>
      </c>
      <c r="B41" s="1">
        <f>B30</f>
        <v>45753956</v>
      </c>
      <c r="C41" s="27"/>
      <c r="D41" s="24" t="s">
        <v>67</v>
      </c>
      <c r="E41" s="74"/>
      <c r="F41" s="38">
        <f>F30</f>
        <v>35320529</v>
      </c>
    </row>
    <row r="42" spans="1:6" ht="21.75" customHeight="1">
      <c r="A42" s="1"/>
      <c r="B42" s="28"/>
      <c r="C42" s="28"/>
      <c r="D42" s="26" t="s">
        <v>42</v>
      </c>
      <c r="E42" s="75" t="s">
        <v>70</v>
      </c>
      <c r="F42" s="38"/>
    </row>
    <row r="43" spans="1:6" ht="21.75" customHeight="1">
      <c r="A43" s="1"/>
      <c r="B43" s="28"/>
      <c r="C43" s="28">
        <v>11937863</v>
      </c>
      <c r="D43" s="18" t="s">
        <v>43</v>
      </c>
      <c r="E43" s="75"/>
      <c r="F43" s="28">
        <v>7038558</v>
      </c>
    </row>
    <row r="44" spans="1:6" ht="21.75" customHeight="1">
      <c r="A44" s="1"/>
      <c r="B44" s="28"/>
      <c r="C44" s="28">
        <v>2162074</v>
      </c>
      <c r="D44" s="18" t="s">
        <v>33</v>
      </c>
      <c r="E44" s="76"/>
      <c r="F44" s="28">
        <v>883079</v>
      </c>
    </row>
    <row r="45" spans="1:6" ht="21.75" customHeight="1">
      <c r="A45" s="1"/>
      <c r="B45" s="28"/>
      <c r="C45" s="1">
        <v>399672</v>
      </c>
      <c r="D45" s="18" t="s">
        <v>34</v>
      </c>
      <c r="E45" s="76"/>
      <c r="F45" s="28">
        <v>75745</v>
      </c>
    </row>
    <row r="46" spans="1:6" ht="21.75" customHeight="1">
      <c r="A46" s="1"/>
      <c r="B46" s="113"/>
      <c r="C46" s="1">
        <v>10394524</v>
      </c>
      <c r="D46" s="18" t="s">
        <v>90</v>
      </c>
      <c r="E46" s="76"/>
      <c r="F46" s="28">
        <v>10192869</v>
      </c>
    </row>
    <row r="47" spans="1:6" ht="21.75" customHeight="1" thickBot="1">
      <c r="A47" s="1"/>
      <c r="B47" s="114"/>
      <c r="C47" s="1">
        <v>3656410</v>
      </c>
      <c r="D47" s="18" t="s">
        <v>99</v>
      </c>
      <c r="E47" s="76"/>
      <c r="F47" s="28">
        <v>0</v>
      </c>
    </row>
    <row r="48" spans="1:6" ht="21.75" customHeight="1" thickBot="1" thickTop="1">
      <c r="A48" s="1"/>
      <c r="B48" s="1">
        <f>SUM(C43:C47)</f>
        <v>28550543</v>
      </c>
      <c r="C48" s="31"/>
      <c r="D48" s="19"/>
      <c r="E48" s="76"/>
      <c r="F48" s="34"/>
    </row>
    <row r="49" spans="1:6" ht="21.75" customHeight="1" thickBot="1" thickTop="1">
      <c r="A49" s="1">
        <f>SUM(B41:B48)</f>
        <v>74304499</v>
      </c>
      <c r="B49" s="31"/>
      <c r="C49" s="28"/>
      <c r="D49" s="25" t="s">
        <v>44</v>
      </c>
      <c r="E49" s="77"/>
      <c r="F49" s="103">
        <f>SUM(F41:F47)</f>
        <v>53510780</v>
      </c>
    </row>
    <row r="50" spans="1:6" ht="21.75" customHeight="1" thickTop="1">
      <c r="A50" s="1"/>
      <c r="B50" s="28"/>
      <c r="C50" s="28"/>
      <c r="D50" s="28"/>
      <c r="E50" s="78"/>
      <c r="F50" s="38"/>
    </row>
    <row r="51" spans="1:6" ht="21.75" customHeight="1">
      <c r="A51" s="1"/>
      <c r="B51" s="28"/>
      <c r="C51" s="28"/>
      <c r="D51" s="32" t="s">
        <v>45</v>
      </c>
      <c r="E51" s="79"/>
      <c r="F51" s="28"/>
    </row>
    <row r="52" spans="1:6" ht="21.75" customHeight="1">
      <c r="A52" s="1"/>
      <c r="B52" s="28">
        <v>1191350</v>
      </c>
      <c r="C52" s="28"/>
      <c r="D52" s="18" t="s">
        <v>35</v>
      </c>
      <c r="E52" s="75" t="s">
        <v>71</v>
      </c>
      <c r="F52" s="28">
        <v>1191350</v>
      </c>
    </row>
    <row r="53" spans="1:6" ht="21.75" customHeight="1">
      <c r="A53" s="1"/>
      <c r="B53" s="28"/>
      <c r="C53" s="28"/>
      <c r="D53" s="20" t="s">
        <v>36</v>
      </c>
      <c r="E53" s="75" t="s">
        <v>87</v>
      </c>
      <c r="F53" s="38"/>
    </row>
    <row r="54" spans="1:6" ht="21.75" customHeight="1">
      <c r="A54" s="1"/>
      <c r="B54" s="28"/>
      <c r="C54" s="28">
        <v>8403439</v>
      </c>
      <c r="D54" s="88" t="s">
        <v>79</v>
      </c>
      <c r="E54" s="75"/>
      <c r="F54" s="28">
        <v>8978759</v>
      </c>
    </row>
    <row r="55" spans="1:9" ht="21.75" customHeight="1">
      <c r="A55" s="1"/>
      <c r="B55" s="28"/>
      <c r="C55" s="28">
        <v>1115565</v>
      </c>
      <c r="D55" s="18" t="s">
        <v>46</v>
      </c>
      <c r="E55" s="76"/>
      <c r="F55" s="28">
        <v>573202</v>
      </c>
      <c r="I55" s="53"/>
    </row>
    <row r="56" spans="1:6" ht="21.75" customHeight="1">
      <c r="A56" s="1"/>
      <c r="B56" s="28"/>
      <c r="C56" s="28">
        <v>6136914</v>
      </c>
      <c r="D56" s="18" t="s">
        <v>47</v>
      </c>
      <c r="E56" s="67"/>
      <c r="F56" s="28">
        <v>5897076</v>
      </c>
    </row>
    <row r="57" spans="1:10" ht="21.75" customHeight="1">
      <c r="A57" s="1"/>
      <c r="B57" s="28"/>
      <c r="C57" s="28">
        <v>101797</v>
      </c>
      <c r="D57" s="18" t="s">
        <v>37</v>
      </c>
      <c r="E57" s="67"/>
      <c r="F57" s="28">
        <v>46066</v>
      </c>
      <c r="I57" s="6"/>
      <c r="J57" s="6"/>
    </row>
    <row r="58" spans="1:10" ht="21.75" customHeight="1" thickBot="1">
      <c r="A58" s="1"/>
      <c r="B58" s="28">
        <f>SUM(C54:C58)</f>
        <v>18580711</v>
      </c>
      <c r="C58" s="28">
        <v>2822996</v>
      </c>
      <c r="D58" s="18" t="s">
        <v>38</v>
      </c>
      <c r="E58" s="67"/>
      <c r="F58" s="28">
        <v>16351695</v>
      </c>
      <c r="I58" s="81"/>
      <c r="J58" s="6"/>
    </row>
    <row r="59" spans="1:10" ht="21.75" customHeight="1" thickBot="1" thickTop="1">
      <c r="A59" s="8">
        <f>SUM(B52:B58)</f>
        <v>19772061</v>
      </c>
      <c r="B59" s="29"/>
      <c r="C59" s="29"/>
      <c r="D59" s="21" t="s">
        <v>39</v>
      </c>
      <c r="E59" s="69"/>
      <c r="F59" s="29">
        <f>SUM(F50:F58)</f>
        <v>33038148</v>
      </c>
      <c r="I59" s="6"/>
      <c r="J59" s="6"/>
    </row>
    <row r="60" spans="1:6" ht="21.75" customHeight="1" thickTop="1">
      <c r="A60" s="1"/>
      <c r="B60" s="28"/>
      <c r="C60" s="28"/>
      <c r="D60" s="18"/>
      <c r="E60" s="67"/>
      <c r="F60" s="39"/>
    </row>
    <row r="61" spans="1:6" ht="21.75" customHeight="1">
      <c r="A61" s="1">
        <f>A49-A59</f>
        <v>54532438</v>
      </c>
      <c r="B61" s="28"/>
      <c r="C61" s="28"/>
      <c r="D61" s="22" t="s">
        <v>48</v>
      </c>
      <c r="E61" s="68"/>
      <c r="F61" s="1">
        <f>F49-F59</f>
        <v>20472632</v>
      </c>
    </row>
    <row r="62" spans="1:6" ht="21.75" customHeight="1">
      <c r="A62" s="1"/>
      <c r="B62" s="28"/>
      <c r="C62" s="28"/>
      <c r="D62" s="18"/>
      <c r="E62" s="67"/>
      <c r="F62" s="1"/>
    </row>
    <row r="63" spans="1:6" ht="21.75" customHeight="1" thickBot="1">
      <c r="A63" s="1">
        <f>A19+A61</f>
        <v>91632288</v>
      </c>
      <c r="B63" s="28"/>
      <c r="C63" s="28"/>
      <c r="D63" s="22" t="s">
        <v>49</v>
      </c>
      <c r="E63" s="68"/>
      <c r="F63" s="1">
        <f>F19+F61</f>
        <v>59141064</v>
      </c>
    </row>
    <row r="64" spans="1:6" ht="21.75" customHeight="1" thickTop="1">
      <c r="A64" s="31"/>
      <c r="B64" s="28"/>
      <c r="C64" s="28"/>
      <c r="D64" s="18" t="s">
        <v>40</v>
      </c>
      <c r="E64" s="67"/>
      <c r="F64" s="39"/>
    </row>
    <row r="65" spans="1:6" ht="21.75" customHeight="1" thickBot="1">
      <c r="A65" s="5"/>
      <c r="B65" s="30"/>
      <c r="C65" s="30"/>
      <c r="D65" s="23" t="s">
        <v>50</v>
      </c>
      <c r="E65" s="70"/>
      <c r="F65" s="40"/>
    </row>
    <row r="66" ht="21.75" customHeight="1" thickTop="1"/>
  </sheetData>
  <mergeCells count="11">
    <mergeCell ref="A37:F37"/>
    <mergeCell ref="A38:G38"/>
    <mergeCell ref="E39:E40"/>
    <mergeCell ref="A3:G3"/>
    <mergeCell ref="A1:F1"/>
    <mergeCell ref="A2:F2"/>
    <mergeCell ref="A39:A40"/>
    <mergeCell ref="B39:B40"/>
    <mergeCell ref="C39:C40"/>
    <mergeCell ref="D39:D40"/>
    <mergeCell ref="A36:F3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rightToLeft="1" tabSelected="1" view="pageBreakPreview" zoomScale="75" zoomScaleSheetLayoutView="75" workbookViewId="0" topLeftCell="A31">
      <selection activeCell="K48" sqref="K48"/>
    </sheetView>
  </sheetViews>
  <sheetFormatPr defaultColWidth="9.140625" defaultRowHeight="30.75" customHeight="1"/>
  <cols>
    <col min="1" max="1" width="15.7109375" style="41" customWidth="1"/>
    <col min="2" max="2" width="17.28125" style="41" customWidth="1"/>
    <col min="3" max="3" width="37.140625" style="41" customWidth="1"/>
    <col min="4" max="4" width="8.00390625" style="41" customWidth="1"/>
    <col min="5" max="5" width="12.8515625" style="41" customWidth="1"/>
    <col min="6" max="6" width="0.42578125" style="41" hidden="1" customWidth="1"/>
    <col min="7" max="7" width="9.140625" style="41" hidden="1" customWidth="1"/>
    <col min="8" max="16384" width="9.140625" style="41" customWidth="1"/>
  </cols>
  <sheetData>
    <row r="1" spans="1:6" s="83" customFormat="1" ht="21.75" customHeight="1">
      <c r="A1" s="122" t="s">
        <v>29</v>
      </c>
      <c r="B1" s="122"/>
      <c r="C1" s="122"/>
      <c r="D1" s="122"/>
      <c r="E1" s="122"/>
      <c r="F1" s="122"/>
    </row>
    <row r="2" spans="1:6" s="83" customFormat="1" ht="21.75" customHeight="1">
      <c r="A2" s="122" t="s">
        <v>30</v>
      </c>
      <c r="B2" s="122"/>
      <c r="C2" s="122"/>
      <c r="D2" s="122"/>
      <c r="E2" s="122"/>
      <c r="F2" s="122"/>
    </row>
    <row r="3" spans="1:7" s="83" customFormat="1" ht="21.75" customHeight="1" thickBot="1">
      <c r="A3" s="118" t="s">
        <v>96</v>
      </c>
      <c r="B3" s="119"/>
      <c r="C3" s="119"/>
      <c r="D3" s="119"/>
      <c r="E3" s="119"/>
      <c r="F3" s="119"/>
      <c r="G3" s="119"/>
    </row>
    <row r="4" spans="1:7" ht="30.75" customHeight="1" thickTop="1">
      <c r="A4" s="132" t="s">
        <v>31</v>
      </c>
      <c r="B4" s="132" t="s">
        <v>0</v>
      </c>
      <c r="C4" s="132" t="s">
        <v>41</v>
      </c>
      <c r="D4" s="120" t="s">
        <v>68</v>
      </c>
      <c r="E4" s="92">
        <v>41639</v>
      </c>
      <c r="F4" s="13"/>
      <c r="G4" s="13"/>
    </row>
    <row r="5" spans="1:5" ht="30.75" customHeight="1" thickBot="1">
      <c r="A5" s="133"/>
      <c r="B5" s="133"/>
      <c r="C5" s="133"/>
      <c r="D5" s="121"/>
      <c r="E5" s="93" t="s">
        <v>32</v>
      </c>
    </row>
    <row r="6" spans="1:5" ht="30.75" customHeight="1" thickTop="1">
      <c r="A6" s="31"/>
      <c r="B6" s="28"/>
      <c r="C6" s="26" t="s">
        <v>55</v>
      </c>
      <c r="D6" s="80"/>
      <c r="E6" s="28"/>
    </row>
    <row r="7" spans="1:5" ht="30.75" customHeight="1">
      <c r="A7" s="1">
        <v>49458070</v>
      </c>
      <c r="B7" s="28"/>
      <c r="C7" s="28" t="s">
        <v>51</v>
      </c>
      <c r="D7" s="75" t="s">
        <v>72</v>
      </c>
      <c r="E7" s="28">
        <v>49458070</v>
      </c>
    </row>
    <row r="8" spans="1:5" ht="30.75" customHeight="1">
      <c r="A8" s="1">
        <v>8831002</v>
      </c>
      <c r="B8" s="1"/>
      <c r="C8" s="28" t="s">
        <v>52</v>
      </c>
      <c r="D8" s="75" t="s">
        <v>73</v>
      </c>
      <c r="E8" s="28">
        <v>8797808</v>
      </c>
    </row>
    <row r="9" spans="1:5" ht="3" customHeight="1" thickBot="1">
      <c r="A9" s="1"/>
      <c r="B9" s="1"/>
      <c r="C9" s="28"/>
      <c r="D9" s="75"/>
      <c r="E9" s="30"/>
    </row>
    <row r="10" spans="1:5" ht="17.25" customHeight="1" thickTop="1">
      <c r="A10" s="1"/>
      <c r="B10" s="1"/>
      <c r="C10" s="28"/>
      <c r="D10" s="28"/>
      <c r="E10" s="28"/>
    </row>
    <row r="11" spans="1:5" ht="30.75" customHeight="1">
      <c r="A11" s="1">
        <v>630696</v>
      </c>
      <c r="B11" s="28"/>
      <c r="C11" s="28" t="s">
        <v>100</v>
      </c>
      <c r="D11" s="28"/>
      <c r="E11" s="28">
        <v>-8894677</v>
      </c>
    </row>
    <row r="12" spans="1:5" ht="30.75" customHeight="1" thickBot="1">
      <c r="A12" s="1"/>
      <c r="B12" s="1"/>
      <c r="C12" s="26" t="s">
        <v>103</v>
      </c>
      <c r="D12" s="75" t="s">
        <v>74</v>
      </c>
      <c r="E12" s="5">
        <v>9779863</v>
      </c>
    </row>
    <row r="13" spans="1:5" ht="30.75" customHeight="1" thickTop="1">
      <c r="A13" s="1"/>
      <c r="B13" s="28">
        <v>4432105</v>
      </c>
      <c r="C13" s="28" t="s">
        <v>102</v>
      </c>
      <c r="D13" s="115"/>
      <c r="E13" s="1"/>
    </row>
    <row r="14" spans="1:5" ht="30.75" customHeight="1">
      <c r="A14" s="1"/>
      <c r="B14" s="28">
        <v>42743521</v>
      </c>
      <c r="C14" s="28" t="s">
        <v>101</v>
      </c>
      <c r="D14" s="115"/>
      <c r="E14" s="1"/>
    </row>
    <row r="15" spans="1:5" ht="30.75" customHeight="1" thickBot="1">
      <c r="A15" s="1"/>
      <c r="B15" s="28">
        <v>-14463106</v>
      </c>
      <c r="C15" s="28" t="s">
        <v>104</v>
      </c>
      <c r="D15" s="115"/>
      <c r="E15" s="1"/>
    </row>
    <row r="16" spans="1:5" ht="30.75" customHeight="1" thickBot="1" thickTop="1">
      <c r="A16" s="1">
        <f>SUM(B13:B15)</f>
        <v>32712520</v>
      </c>
      <c r="B16" s="31"/>
      <c r="C16" s="28"/>
      <c r="D16" s="115"/>
      <c r="E16" s="1"/>
    </row>
    <row r="17" spans="1:5" ht="30.75" customHeight="1" thickTop="1">
      <c r="A17" s="31">
        <f>SUM(A7:A16)</f>
        <v>91632288</v>
      </c>
      <c r="B17" s="28"/>
      <c r="C17" s="26" t="s">
        <v>53</v>
      </c>
      <c r="D17" s="26"/>
      <c r="E17" s="31">
        <f>SUM(E7:E12)</f>
        <v>59141064</v>
      </c>
    </row>
    <row r="18" spans="1:5" ht="9.75" customHeight="1" thickBot="1">
      <c r="A18" s="1"/>
      <c r="B18" s="28"/>
      <c r="C18" s="42"/>
      <c r="D18" s="42"/>
      <c r="E18" s="28"/>
    </row>
    <row r="19" spans="1:5" ht="24.75" customHeight="1" thickTop="1">
      <c r="A19" s="136">
        <f>SUM(A17)</f>
        <v>91632288</v>
      </c>
      <c r="B19" s="28"/>
      <c r="C19" s="138" t="s">
        <v>54</v>
      </c>
      <c r="D19" s="43"/>
      <c r="E19" s="136">
        <f>SUM(E17)</f>
        <v>59141064</v>
      </c>
    </row>
    <row r="20" spans="1:5" ht="24.75" customHeight="1" thickBot="1">
      <c r="A20" s="137"/>
      <c r="B20" s="30"/>
      <c r="C20" s="137"/>
      <c r="D20" s="44"/>
      <c r="E20" s="137"/>
    </row>
    <row r="21" spans="1:5" ht="30.75" customHeight="1" thickTop="1">
      <c r="A21" s="134" t="s">
        <v>92</v>
      </c>
      <c r="B21" s="135"/>
      <c r="C21" s="135"/>
      <c r="D21" s="135"/>
      <c r="E21" s="135"/>
    </row>
    <row r="22" spans="1:5" ht="30.75" customHeight="1">
      <c r="A22" s="139" t="s">
        <v>93</v>
      </c>
      <c r="B22" s="139"/>
      <c r="C22" s="139"/>
      <c r="D22" s="139"/>
      <c r="E22" s="139"/>
    </row>
    <row r="23" spans="1:5" ht="25.5" customHeight="1">
      <c r="A23" s="130" t="s">
        <v>80</v>
      </c>
      <c r="B23" s="130"/>
      <c r="C23" s="130"/>
      <c r="D23" s="130"/>
      <c r="E23" s="130"/>
    </row>
    <row r="24" spans="1:5" ht="20.25" customHeight="1">
      <c r="A24" s="130" t="s">
        <v>81</v>
      </c>
      <c r="B24" s="130"/>
      <c r="C24" s="130"/>
      <c r="D24" s="130"/>
      <c r="E24" s="130"/>
    </row>
    <row r="25" spans="1:5" ht="25.5" customHeight="1">
      <c r="A25" s="131" t="s">
        <v>82</v>
      </c>
      <c r="B25" s="131"/>
      <c r="C25" s="131"/>
      <c r="D25" s="131"/>
      <c r="E25" s="131"/>
    </row>
    <row r="26" spans="1:5" ht="19.5" customHeight="1">
      <c r="A26" s="128" t="s">
        <v>83</v>
      </c>
      <c r="B26" s="128"/>
      <c r="C26" s="129"/>
      <c r="D26" s="129"/>
      <c r="E26" s="128"/>
    </row>
    <row r="27" spans="1:5" ht="25.5" customHeight="1">
      <c r="A27" s="128" t="s">
        <v>56</v>
      </c>
      <c r="B27" s="128"/>
      <c r="C27" s="128"/>
      <c r="D27" s="128"/>
      <c r="E27" s="128"/>
    </row>
    <row r="28" spans="1:5" ht="30.75" customHeight="1">
      <c r="A28" s="128" t="s">
        <v>57</v>
      </c>
      <c r="B28" s="128"/>
      <c r="C28" s="128"/>
      <c r="D28" s="128"/>
      <c r="E28" s="128"/>
    </row>
    <row r="29" spans="1:5" ht="30.75" customHeight="1">
      <c r="A29" s="82"/>
      <c r="B29" s="82"/>
      <c r="C29" s="82"/>
      <c r="D29" s="82"/>
      <c r="E29" s="82"/>
    </row>
    <row r="30" spans="1:7" s="91" customFormat="1" ht="24.75" customHeight="1">
      <c r="A30" s="122" t="s">
        <v>29</v>
      </c>
      <c r="B30" s="122"/>
      <c r="C30" s="122"/>
      <c r="D30" s="122"/>
      <c r="E30" s="122"/>
      <c r="F30" s="122"/>
      <c r="G30" s="83"/>
    </row>
    <row r="31" spans="1:7" s="91" customFormat="1" ht="24.75" customHeight="1">
      <c r="A31" s="122" t="s">
        <v>30</v>
      </c>
      <c r="B31" s="122"/>
      <c r="C31" s="122"/>
      <c r="D31" s="122"/>
      <c r="E31" s="122"/>
      <c r="F31" s="122"/>
      <c r="G31" s="83"/>
    </row>
    <row r="32" spans="1:7" s="91" customFormat="1" ht="24.75" customHeight="1" thickBot="1">
      <c r="A32" s="118" t="s">
        <v>97</v>
      </c>
      <c r="B32" s="119"/>
      <c r="C32" s="119"/>
      <c r="D32" s="119"/>
      <c r="E32" s="119"/>
      <c r="F32" s="119"/>
      <c r="G32" s="119"/>
    </row>
    <row r="33" spans="1:7" ht="24.75" customHeight="1" thickTop="1">
      <c r="A33" s="132" t="s">
        <v>31</v>
      </c>
      <c r="B33" s="132" t="s">
        <v>0</v>
      </c>
      <c r="C33" s="140" t="s">
        <v>41</v>
      </c>
      <c r="D33" s="142"/>
      <c r="E33" s="107">
        <v>41455</v>
      </c>
      <c r="F33" s="13"/>
      <c r="G33" s="13"/>
    </row>
    <row r="34" spans="1:5" ht="24.75" customHeight="1" thickBot="1">
      <c r="A34" s="133"/>
      <c r="B34" s="133"/>
      <c r="C34" s="141"/>
      <c r="D34" s="143" t="s">
        <v>106</v>
      </c>
      <c r="E34" s="108" t="s">
        <v>32</v>
      </c>
    </row>
    <row r="35" spans="1:5" ht="24.75" customHeight="1" thickTop="1">
      <c r="A35" s="1"/>
      <c r="B35" s="28">
        <v>36526512</v>
      </c>
      <c r="C35" s="50" t="s">
        <v>75</v>
      </c>
      <c r="D35" s="144"/>
      <c r="E35" s="31">
        <v>33216173</v>
      </c>
    </row>
    <row r="36" spans="1:5" ht="24.75" customHeight="1" thickBot="1">
      <c r="A36" s="1"/>
      <c r="B36" s="28">
        <v>29750281</v>
      </c>
      <c r="C36" s="50" t="s">
        <v>64</v>
      </c>
      <c r="D36" s="144"/>
      <c r="E36" s="1">
        <v>24785835</v>
      </c>
    </row>
    <row r="37" spans="1:5" ht="24.75" customHeight="1" thickTop="1">
      <c r="A37" s="1">
        <f>B35-B36</f>
        <v>6776231</v>
      </c>
      <c r="B37" s="31"/>
      <c r="C37" s="96" t="s">
        <v>89</v>
      </c>
      <c r="D37" s="145"/>
      <c r="E37" s="31">
        <f>E35-E36</f>
        <v>8430338</v>
      </c>
    </row>
    <row r="38" spans="1:5" ht="24.75" customHeight="1">
      <c r="A38" s="1"/>
      <c r="B38" s="28"/>
      <c r="C38" s="96" t="s">
        <v>65</v>
      </c>
      <c r="D38" s="145"/>
      <c r="E38" s="1"/>
    </row>
    <row r="39" spans="1:5" ht="24.75" customHeight="1">
      <c r="A39" s="1"/>
      <c r="B39" s="28">
        <v>1435801</v>
      </c>
      <c r="C39" s="45" t="s">
        <v>58</v>
      </c>
      <c r="D39" s="1">
        <v>27</v>
      </c>
      <c r="E39" s="1">
        <v>673857</v>
      </c>
    </row>
    <row r="40" spans="1:5" ht="24.75" customHeight="1">
      <c r="A40" s="1"/>
      <c r="B40" s="28">
        <v>399057</v>
      </c>
      <c r="C40" s="45" t="s">
        <v>59</v>
      </c>
      <c r="D40" s="1"/>
      <c r="E40" s="1">
        <v>563306</v>
      </c>
    </row>
    <row r="41" spans="1:5" ht="24.75" customHeight="1">
      <c r="A41" s="1"/>
      <c r="B41" s="28">
        <v>5846</v>
      </c>
      <c r="C41" s="45" t="s">
        <v>60</v>
      </c>
      <c r="D41" s="1"/>
      <c r="E41" s="1">
        <v>43144</v>
      </c>
    </row>
    <row r="42" spans="1:5" ht="24.75" customHeight="1" thickBot="1">
      <c r="A42" s="1"/>
      <c r="B42" s="28">
        <v>1323003</v>
      </c>
      <c r="C42" s="94" t="s">
        <v>61</v>
      </c>
      <c r="D42" s="1"/>
      <c r="E42" s="5">
        <v>418109</v>
      </c>
    </row>
    <row r="43" spans="1:5" ht="24.75" customHeight="1" thickTop="1">
      <c r="A43" s="1">
        <v>3163707</v>
      </c>
      <c r="B43" s="31"/>
      <c r="C43" s="95" t="s">
        <v>62</v>
      </c>
      <c r="D43" s="146"/>
      <c r="E43" s="31">
        <f>SUM(E39:E42)</f>
        <v>1698416</v>
      </c>
    </row>
    <row r="44" spans="1:5" ht="24.75" customHeight="1">
      <c r="A44" s="1"/>
      <c r="B44" s="28"/>
      <c r="C44" s="96" t="s">
        <v>66</v>
      </c>
      <c r="D44" s="145"/>
      <c r="E44" s="1"/>
    </row>
    <row r="45" spans="1:5" ht="24.75" customHeight="1" thickBot="1">
      <c r="A45" s="1">
        <v>819581</v>
      </c>
      <c r="B45" s="1"/>
      <c r="C45" s="49" t="s">
        <v>63</v>
      </c>
      <c r="D45" s="1">
        <v>26</v>
      </c>
      <c r="E45" s="48">
        <v>11563</v>
      </c>
    </row>
    <row r="46" spans="1:5" ht="24.75" customHeight="1" thickTop="1">
      <c r="A46" s="117">
        <f>A37-A43+A45</f>
        <v>4432105</v>
      </c>
      <c r="B46" s="1"/>
      <c r="C46" s="49" t="s">
        <v>105</v>
      </c>
      <c r="D46" s="145"/>
      <c r="E46" s="1"/>
    </row>
    <row r="47" spans="1:5" s="47" customFormat="1" ht="24.75" customHeight="1">
      <c r="A47" s="116">
        <v>42743521</v>
      </c>
      <c r="B47" s="48"/>
      <c r="C47" s="49" t="s">
        <v>101</v>
      </c>
      <c r="D47" s="147"/>
      <c r="E47" s="48"/>
    </row>
    <row r="48" spans="1:5" s="47" customFormat="1" ht="24.75" customHeight="1" thickBot="1">
      <c r="A48" s="116">
        <v>-14463106</v>
      </c>
      <c r="B48" s="48"/>
      <c r="C48" s="109" t="s">
        <v>104</v>
      </c>
      <c r="D48" s="147"/>
      <c r="E48" s="48"/>
    </row>
    <row r="49" spans="1:5" s="82" customFormat="1" ht="24.75" customHeight="1" thickBot="1" thickTop="1">
      <c r="A49" s="110">
        <f>SUM(A46:A48)</f>
        <v>32712520</v>
      </c>
      <c r="B49" s="110"/>
      <c r="C49" s="111" t="s">
        <v>91</v>
      </c>
      <c r="D49" s="148"/>
      <c r="E49" s="110">
        <f>E37-E43+E45</f>
        <v>6743485</v>
      </c>
    </row>
    <row r="50" spans="1:5" s="99" customFormat="1" ht="24.75" customHeight="1" thickTop="1">
      <c r="A50" s="48">
        <v>11793907</v>
      </c>
      <c r="B50" s="48"/>
      <c r="C50" s="46" t="s">
        <v>76</v>
      </c>
      <c r="D50" s="146"/>
      <c r="E50" s="48">
        <v>1348697</v>
      </c>
    </row>
    <row r="51" spans="1:5" s="99" customFormat="1" ht="24.75" customHeight="1">
      <c r="A51" s="48">
        <v>20918613</v>
      </c>
      <c r="B51" s="48"/>
      <c r="C51" s="46" t="s">
        <v>77</v>
      </c>
      <c r="D51" s="146"/>
      <c r="E51" s="48">
        <v>5394788</v>
      </c>
    </row>
    <row r="52" spans="1:5" s="99" customFormat="1" ht="24.75" customHeight="1" thickBot="1">
      <c r="A52" s="100">
        <v>4.2295</v>
      </c>
      <c r="B52" s="100"/>
      <c r="C52" s="101" t="s">
        <v>78</v>
      </c>
      <c r="D52" s="149"/>
      <c r="E52" s="100">
        <v>1.0907</v>
      </c>
    </row>
    <row r="53" spans="1:5" ht="24.75" customHeight="1" thickTop="1">
      <c r="A53" s="125" t="s">
        <v>94</v>
      </c>
      <c r="B53" s="126"/>
      <c r="C53" s="126"/>
      <c r="D53" s="126"/>
      <c r="E53" s="126"/>
    </row>
    <row r="54" spans="1:5" ht="24.75" customHeight="1">
      <c r="A54" s="97"/>
      <c r="B54" s="98"/>
      <c r="C54" s="98"/>
      <c r="D54" s="98"/>
      <c r="E54" s="98"/>
    </row>
    <row r="55" spans="1:5" ht="24.75" customHeight="1">
      <c r="A55" s="127" t="s">
        <v>95</v>
      </c>
      <c r="B55" s="127"/>
      <c r="C55" s="127"/>
      <c r="D55" s="127"/>
      <c r="E55" s="127"/>
    </row>
  </sheetData>
  <mergeCells count="26">
    <mergeCell ref="A32:G32"/>
    <mergeCell ref="A33:A34"/>
    <mergeCell ref="B33:B34"/>
    <mergeCell ref="C33:C34"/>
    <mergeCell ref="A22:E22"/>
    <mergeCell ref="A23:E23"/>
    <mergeCell ref="A30:F30"/>
    <mergeCell ref="A31:F31"/>
    <mergeCell ref="A4:A5"/>
    <mergeCell ref="B4:B5"/>
    <mergeCell ref="C4:C5"/>
    <mergeCell ref="A21:E21"/>
    <mergeCell ref="D4:D5"/>
    <mergeCell ref="A19:A20"/>
    <mergeCell ref="E19:E20"/>
    <mergeCell ref="C19:C20"/>
    <mergeCell ref="A53:E53"/>
    <mergeCell ref="A55:E55"/>
    <mergeCell ref="A1:F1"/>
    <mergeCell ref="A2:F2"/>
    <mergeCell ref="A3:G3"/>
    <mergeCell ref="A28:E28"/>
    <mergeCell ref="A26:E26"/>
    <mergeCell ref="A24:E24"/>
    <mergeCell ref="A25:E25"/>
    <mergeCell ref="A27:E2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soad</dc:creator>
  <cp:keywords/>
  <dc:description/>
  <cp:lastModifiedBy>soad</cp:lastModifiedBy>
  <cp:lastPrinted>2014-08-12T09:44:26Z</cp:lastPrinted>
  <dcterms:created xsi:type="dcterms:W3CDTF">2011-10-25T12:35:31Z</dcterms:created>
  <dcterms:modified xsi:type="dcterms:W3CDTF">2014-08-12T09:45:36Z</dcterms:modified>
  <cp:category/>
  <cp:version/>
  <cp:contentType/>
  <cp:contentStatus/>
</cp:coreProperties>
</file>